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CAPITAL PREV\D.SE\2-PREVIDENCIAL\SICADI\2024\DEMONSTRATIVO ESTATÍSTICO\"/>
    </mc:Choice>
  </mc:AlternateContent>
  <bookViews>
    <workbookView xWindow="0" yWindow="0" windowWidth="28800" windowHeight="12435"/>
  </bookViews>
  <sheets>
    <sheet name="BD" sheetId="1" r:id="rId1"/>
    <sheet name="PL II" sheetId="2" r:id="rId2"/>
    <sheet name="CONSOLIDADO" sheetId="3" r:id="rId3"/>
  </sheets>
  <calcPr calcId="152511"/>
</workbook>
</file>

<file path=xl/calcChain.xml><?xml version="1.0" encoding="utf-8"?>
<calcChain xmlns="http://schemas.openxmlformats.org/spreadsheetml/2006/main">
  <c r="E23" i="2" l="1"/>
  <c r="D23" i="2"/>
  <c r="E6" i="1"/>
  <c r="F17" i="2" l="1"/>
  <c r="F6" i="1" l="1"/>
  <c r="F14" i="2" l="1"/>
  <c r="E17" i="1" l="1"/>
  <c r="D17" i="1"/>
  <c r="F15" i="1" l="1"/>
  <c r="F7" i="1" l="1"/>
  <c r="F16" i="1" l="1"/>
  <c r="F19" i="2" l="1"/>
  <c r="F18" i="2"/>
  <c r="D23" i="1" l="1"/>
  <c r="E23" i="1"/>
  <c r="F23" i="1" l="1"/>
  <c r="D6" i="1"/>
  <c r="F23" i="2" l="1"/>
  <c r="C23" i="3" s="1"/>
  <c r="F8" i="1" l="1"/>
  <c r="F9" i="1"/>
  <c r="F10" i="1"/>
  <c r="F16" i="2" l="1"/>
  <c r="F26" i="1" l="1"/>
  <c r="D6" i="2" l="1"/>
  <c r="E6" i="2"/>
  <c r="F28" i="2" l="1"/>
  <c r="F27" i="2"/>
  <c r="F26" i="2"/>
  <c r="F25" i="2"/>
  <c r="F24" i="2"/>
  <c r="F15" i="2"/>
  <c r="F10" i="2"/>
  <c r="F9" i="2"/>
  <c r="F8" i="2"/>
  <c r="F7" i="2"/>
  <c r="F6" i="2"/>
  <c r="C6" i="3" s="1"/>
  <c r="F28" i="1"/>
  <c r="F27" i="1"/>
  <c r="F25" i="1"/>
  <c r="F24" i="1"/>
  <c r="C18" i="3"/>
  <c r="C14" i="3"/>
  <c r="C7" i="3"/>
  <c r="C27" i="3" l="1"/>
  <c r="C28" i="3"/>
  <c r="C25" i="3"/>
  <c r="C24" i="3"/>
  <c r="C9" i="3"/>
  <c r="C16" i="3"/>
  <c r="C17" i="3"/>
  <c r="C10" i="3"/>
  <c r="C8" i="3"/>
  <c r="C15" i="3"/>
  <c r="C19" i="3"/>
  <c r="C26" i="3"/>
</calcChain>
</file>

<file path=xl/sharedStrings.xml><?xml version="1.0" encoding="utf-8"?>
<sst xmlns="http://schemas.openxmlformats.org/spreadsheetml/2006/main" count="117" uniqueCount="33">
  <si>
    <t>Código</t>
  </si>
  <si>
    <t>Descrição</t>
  </si>
  <si>
    <t>Mês Anterior</t>
  </si>
  <si>
    <t>Movimento do Mês</t>
  </si>
  <si>
    <t>Total</t>
  </si>
  <si>
    <t>Entrada</t>
  </si>
  <si>
    <t>Saída</t>
  </si>
  <si>
    <t>Aposentadoria Prestação Continuada (Totalizador)</t>
  </si>
  <si>
    <t>Aposentadoria Programada</t>
  </si>
  <si>
    <t>Aposentadoria por Invalidez</t>
  </si>
  <si>
    <t>Pensões</t>
  </si>
  <si>
    <t>Pecúlios</t>
  </si>
  <si>
    <t>Benefício Proporcional Diferido</t>
  </si>
  <si>
    <t>Autopatrocínio</t>
  </si>
  <si>
    <t>Resgate</t>
  </si>
  <si>
    <t>Portabilidade (Totalizador)</t>
  </si>
  <si>
    <t>Portabilidade - Plano de Benefícios Originário</t>
  </si>
  <si>
    <t>Portabilidade - Plano de Benefícios Receptor</t>
  </si>
  <si>
    <t>Participantes (Totalizador)</t>
  </si>
  <si>
    <t>Participante - com custeio patronal e do participante</t>
  </si>
  <si>
    <t>Participante - com custeio exclusivamente do participante</t>
  </si>
  <si>
    <t>Assistidos - Aposentados</t>
  </si>
  <si>
    <t>Assistidos - Beneficiários de Pensão</t>
  </si>
  <si>
    <t>Designados</t>
  </si>
  <si>
    <t>PLANO DE BENEFÍCIO DEFINIDO - CNPB 1994.0041-18</t>
  </si>
  <si>
    <t>População</t>
  </si>
  <si>
    <t>Institutos</t>
  </si>
  <si>
    <t>Benefícios</t>
  </si>
  <si>
    <t>PLANO DE BENEFÍCIO II - CNPB 2005.0051-11</t>
  </si>
  <si>
    <t>CONSOLIDADO</t>
  </si>
  <si>
    <t xml:space="preserve">Institutos </t>
  </si>
  <si>
    <t>DADOS ESTATÍSTICO DE POPULAÇÃO E BENEFÍCIOS                                                                                                                                                                              MÊS DE REFERÊNCIA: 07/2024</t>
  </si>
  <si>
    <t>DADOS ESTATÍSTICO DE POPULAÇÃO E BENEFÍCIOS                                                                                                                                                                           MÊS DE REFERÊNCIA: 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</si>
</sst>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>
    <font>
      <sz val="10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64" fontId="4" fillId="0" borderId="0" applyFont="0" applyFill="0" applyBorder="0" applyAlignment="0" applyProtection="0"/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6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center" vertical="top"/>
    </xf>
    <xf numFmtId="1" fontId="7" fillId="0" borderId="3" xfId="0" applyNumberFormat="1" applyFont="1" applyFill="1" applyBorder="1" applyAlignment="1">
      <alignment horizontal="left" vertical="top" shrinkToFit="1"/>
    </xf>
    <xf numFmtId="0" fontId="8" fillId="0" borderId="3" xfId="0" applyFont="1" applyFill="1" applyBorder="1" applyAlignment="1">
      <alignment horizontal="left" vertical="top" wrapText="1"/>
    </xf>
    <xf numFmtId="0" fontId="9" fillId="0" borderId="3" xfId="0" applyFont="1" applyBorder="1">
      <alignment vertical="center"/>
    </xf>
    <xf numFmtId="0" fontId="7" fillId="0" borderId="3" xfId="0" applyFont="1" applyFill="1" applyBorder="1" applyAlignment="1">
      <alignment horizontal="center" vertical="top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vertical="top" wrapText="1"/>
    </xf>
    <xf numFmtId="1" fontId="6" fillId="0" borderId="3" xfId="0" applyNumberFormat="1" applyFont="1" applyFill="1" applyBorder="1" applyAlignment="1">
      <alignment horizontal="left" vertical="top" shrinkToFit="1"/>
    </xf>
    <xf numFmtId="0" fontId="10" fillId="0" borderId="3" xfId="0" applyFont="1" applyFill="1" applyBorder="1" applyAlignment="1">
      <alignment vertical="top" wrapText="1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10" fillId="0" borderId="3" xfId="0" applyFont="1" applyFill="1" applyBorder="1" applyAlignment="1">
      <alignment horizontal="left" vertical="top" wrapText="1"/>
    </xf>
    <xf numFmtId="0" fontId="1" fillId="0" borderId="0" xfId="0" applyNumberFormat="1" applyFont="1">
      <alignment vertical="center"/>
    </xf>
    <xf numFmtId="0" fontId="9" fillId="0" borderId="3" xfId="1" applyNumberFormat="1" applyFont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left" vertical="top" shrinkToFit="1"/>
    </xf>
    <xf numFmtId="0" fontId="8" fillId="4" borderId="3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115" zoomScaleNormal="115" workbookViewId="0">
      <selection activeCell="D17" sqref="D17"/>
    </sheetView>
  </sheetViews>
  <sheetFormatPr defaultColWidth="9.140625" defaultRowHeight="15"/>
  <cols>
    <col min="1" max="1" width="12.140625" style="27" customWidth="1"/>
    <col min="2" max="2" width="55.7109375" style="27" customWidth="1"/>
    <col min="3" max="3" width="15.140625" style="27" bestFit="1" customWidth="1"/>
    <col min="4" max="4" width="11.5703125" style="27" customWidth="1"/>
    <col min="5" max="5" width="16.28515625" style="27" customWidth="1"/>
    <col min="6" max="6" width="11.140625" style="32" customWidth="1"/>
    <col min="7" max="16384" width="9.140625" style="27"/>
  </cols>
  <sheetData>
    <row r="1" spans="1:12" ht="56.25" customHeight="1">
      <c r="A1" s="51" t="s">
        <v>31</v>
      </c>
      <c r="B1" s="51"/>
      <c r="C1" s="51"/>
      <c r="D1" s="51"/>
      <c r="E1" s="51"/>
      <c r="F1" s="52"/>
      <c r="G1" s="28"/>
      <c r="H1" s="28"/>
      <c r="I1" s="28"/>
      <c r="J1" s="28"/>
      <c r="K1" s="28"/>
      <c r="L1" s="28"/>
    </row>
    <row r="2" spans="1:12" ht="53.1" customHeight="1">
      <c r="A2" s="53" t="s">
        <v>24</v>
      </c>
      <c r="B2" s="53"/>
      <c r="C2" s="53"/>
      <c r="D2" s="53"/>
      <c r="E2" s="53"/>
      <c r="F2" s="53"/>
      <c r="G2" s="29"/>
    </row>
    <row r="3" spans="1:12" ht="30" customHeight="1">
      <c r="A3" s="45" t="s">
        <v>27</v>
      </c>
      <c r="B3" s="45"/>
      <c r="C3" s="45"/>
      <c r="D3" s="45"/>
      <c r="E3" s="45"/>
      <c r="F3" s="45"/>
      <c r="G3" s="30"/>
    </row>
    <row r="4" spans="1:12" ht="14.1" customHeight="1">
      <c r="A4" s="46" t="s">
        <v>0</v>
      </c>
      <c r="B4" s="49" t="s">
        <v>1</v>
      </c>
      <c r="C4" s="49" t="s">
        <v>2</v>
      </c>
      <c r="D4" s="54" t="s">
        <v>3</v>
      </c>
      <c r="E4" s="55"/>
      <c r="F4" s="49" t="s">
        <v>4</v>
      </c>
    </row>
    <row r="5" spans="1:12" ht="17.100000000000001" customHeight="1">
      <c r="A5" s="47"/>
      <c r="B5" s="50"/>
      <c r="C5" s="50"/>
      <c r="D5" s="33" t="s">
        <v>5</v>
      </c>
      <c r="E5" s="33" t="s">
        <v>6</v>
      </c>
      <c r="F5" s="50"/>
    </row>
    <row r="6" spans="1:12" ht="15.75">
      <c r="A6" s="9">
        <v>11000</v>
      </c>
      <c r="B6" s="9" t="s">
        <v>7</v>
      </c>
      <c r="C6" s="11">
        <v>688</v>
      </c>
      <c r="D6" s="38">
        <f>D7+D8</f>
        <v>0</v>
      </c>
      <c r="E6" s="38">
        <f>E7+E8</f>
        <v>2</v>
      </c>
      <c r="F6" s="11">
        <f>C6+D6-E6</f>
        <v>686</v>
      </c>
    </row>
    <row r="7" spans="1:12">
      <c r="A7" s="12">
        <v>11100</v>
      </c>
      <c r="B7" s="13" t="s">
        <v>8</v>
      </c>
      <c r="C7" s="17">
        <v>633</v>
      </c>
      <c r="D7" s="38">
        <v>0</v>
      </c>
      <c r="E7" s="38">
        <v>1</v>
      </c>
      <c r="F7" s="15">
        <f>C7+D7-E7</f>
        <v>632</v>
      </c>
    </row>
    <row r="8" spans="1:12">
      <c r="A8" s="12">
        <v>11200</v>
      </c>
      <c r="B8" s="13" t="s">
        <v>9</v>
      </c>
      <c r="C8" s="17">
        <v>55</v>
      </c>
      <c r="D8" s="38">
        <v>0</v>
      </c>
      <c r="E8" s="38">
        <v>1</v>
      </c>
      <c r="F8" s="15">
        <f t="shared" ref="F8:F10" si="0">C8+D8-E8</f>
        <v>54</v>
      </c>
    </row>
    <row r="9" spans="1:12">
      <c r="A9" s="12">
        <v>14000</v>
      </c>
      <c r="B9" s="13" t="s">
        <v>10</v>
      </c>
      <c r="C9" s="17">
        <v>271</v>
      </c>
      <c r="D9" s="38">
        <v>3</v>
      </c>
      <c r="E9" s="38">
        <v>1</v>
      </c>
      <c r="F9" s="15">
        <f t="shared" si="0"/>
        <v>273</v>
      </c>
    </row>
    <row r="10" spans="1:12">
      <c r="A10" s="12">
        <v>15000</v>
      </c>
      <c r="B10" s="13" t="s">
        <v>11</v>
      </c>
      <c r="C10" s="17">
        <v>9</v>
      </c>
      <c r="D10" s="38">
        <v>3</v>
      </c>
      <c r="E10" s="38">
        <v>0</v>
      </c>
      <c r="F10" s="15">
        <f t="shared" si="0"/>
        <v>12</v>
      </c>
    </row>
    <row r="11" spans="1:12" ht="24.75" customHeight="1">
      <c r="A11" s="45" t="s">
        <v>26</v>
      </c>
      <c r="B11" s="45"/>
      <c r="C11" s="45"/>
      <c r="D11" s="45"/>
      <c r="E11" s="45"/>
      <c r="F11" s="45"/>
    </row>
    <row r="12" spans="1:12" ht="15.75">
      <c r="A12" s="48" t="s">
        <v>0</v>
      </c>
      <c r="B12" s="50" t="s">
        <v>1</v>
      </c>
      <c r="C12" s="50" t="s">
        <v>2</v>
      </c>
      <c r="D12" s="43" t="s">
        <v>3</v>
      </c>
      <c r="E12" s="44"/>
      <c r="F12" s="50" t="s">
        <v>4</v>
      </c>
    </row>
    <row r="13" spans="1:12" ht="15.75">
      <c r="A13" s="48"/>
      <c r="B13" s="50"/>
      <c r="C13" s="50"/>
      <c r="D13" s="33" t="s">
        <v>5</v>
      </c>
      <c r="E13" s="33" t="s">
        <v>6</v>
      </c>
      <c r="F13" s="50"/>
    </row>
    <row r="14" spans="1:12">
      <c r="A14" s="16">
        <v>21000</v>
      </c>
      <c r="B14" s="14" t="s">
        <v>12</v>
      </c>
      <c r="C14" s="38">
        <v>0</v>
      </c>
      <c r="D14" s="38">
        <v>0</v>
      </c>
      <c r="E14" s="38">
        <v>0</v>
      </c>
      <c r="F14" s="38">
        <v>0</v>
      </c>
    </row>
    <row r="15" spans="1:12">
      <c r="A15" s="12">
        <v>22000</v>
      </c>
      <c r="B15" s="18" t="s">
        <v>13</v>
      </c>
      <c r="C15" s="38">
        <v>0</v>
      </c>
      <c r="D15" s="38">
        <v>0</v>
      </c>
      <c r="E15" s="38">
        <v>0</v>
      </c>
      <c r="F15" s="38">
        <f>C15+D15-E15</f>
        <v>0</v>
      </c>
    </row>
    <row r="16" spans="1:12">
      <c r="A16" s="12">
        <v>23000</v>
      </c>
      <c r="B16" s="18" t="s">
        <v>14</v>
      </c>
      <c r="C16" s="38">
        <v>0</v>
      </c>
      <c r="D16" s="38">
        <v>1</v>
      </c>
      <c r="E16" s="38">
        <v>0</v>
      </c>
      <c r="F16" s="38">
        <f>C16+D16-E16</f>
        <v>1</v>
      </c>
    </row>
    <row r="17" spans="1:9" ht="15.75">
      <c r="A17" s="19">
        <v>24000</v>
      </c>
      <c r="B17" s="20" t="s">
        <v>15</v>
      </c>
      <c r="C17" s="38">
        <v>0</v>
      </c>
      <c r="D17" s="38">
        <f>D18+D19</f>
        <v>0</v>
      </c>
      <c r="E17" s="38">
        <f>E18+E19</f>
        <v>0</v>
      </c>
      <c r="F17" s="38">
        <v>0</v>
      </c>
    </row>
    <row r="18" spans="1:9">
      <c r="A18" s="12">
        <v>24100</v>
      </c>
      <c r="B18" s="18" t="s">
        <v>16</v>
      </c>
      <c r="C18" s="38">
        <v>0</v>
      </c>
      <c r="D18" s="38">
        <v>0</v>
      </c>
      <c r="E18" s="38">
        <v>0</v>
      </c>
      <c r="F18" s="38">
        <v>0</v>
      </c>
    </row>
    <row r="19" spans="1:9">
      <c r="A19" s="12">
        <v>24200</v>
      </c>
      <c r="B19" s="18" t="s">
        <v>17</v>
      </c>
      <c r="C19" s="38">
        <v>0</v>
      </c>
      <c r="D19" s="38">
        <v>0</v>
      </c>
      <c r="E19" s="38">
        <v>0</v>
      </c>
      <c r="F19" s="38">
        <v>0</v>
      </c>
    </row>
    <row r="20" spans="1:9" ht="25.5" customHeight="1">
      <c r="A20" s="45" t="s">
        <v>25</v>
      </c>
      <c r="B20" s="45"/>
      <c r="C20" s="45"/>
      <c r="D20" s="45"/>
      <c r="E20" s="45"/>
      <c r="F20" s="45"/>
    </row>
    <row r="21" spans="1:9" ht="15.75">
      <c r="A21" s="48" t="s">
        <v>0</v>
      </c>
      <c r="B21" s="50" t="s">
        <v>1</v>
      </c>
      <c r="C21" s="50" t="s">
        <v>2</v>
      </c>
      <c r="D21" s="43" t="s">
        <v>3</v>
      </c>
      <c r="E21" s="44"/>
      <c r="F21" s="50" t="s">
        <v>4</v>
      </c>
    </row>
    <row r="22" spans="1:9" ht="15.75">
      <c r="A22" s="48"/>
      <c r="B22" s="50"/>
      <c r="C22" s="50"/>
      <c r="D22" s="33" t="s">
        <v>5</v>
      </c>
      <c r="E22" s="33" t="s">
        <v>6</v>
      </c>
      <c r="F22" s="50"/>
    </row>
    <row r="23" spans="1:9" ht="15.75">
      <c r="A23" s="23">
        <v>31000</v>
      </c>
      <c r="B23" s="23" t="s">
        <v>18</v>
      </c>
      <c r="C23" s="22">
        <v>224</v>
      </c>
      <c r="D23" s="22">
        <f>D24+D25</f>
        <v>0</v>
      </c>
      <c r="E23" s="22">
        <f>E24+E25</f>
        <v>2</v>
      </c>
      <c r="F23" s="22">
        <f>C23+D23-E23</f>
        <v>222</v>
      </c>
    </row>
    <row r="24" spans="1:9">
      <c r="A24" s="12">
        <v>31200</v>
      </c>
      <c r="B24" s="13" t="s">
        <v>19</v>
      </c>
      <c r="C24" s="17">
        <v>28</v>
      </c>
      <c r="D24" s="38">
        <v>0</v>
      </c>
      <c r="E24" s="38">
        <v>0</v>
      </c>
      <c r="F24" s="17">
        <f t="shared" ref="F24:F28" si="1">C24+D24-E24</f>
        <v>28</v>
      </c>
    </row>
    <row r="25" spans="1:9" ht="30">
      <c r="A25" s="12">
        <v>31300</v>
      </c>
      <c r="B25" s="13" t="s">
        <v>20</v>
      </c>
      <c r="C25" s="17">
        <v>196</v>
      </c>
      <c r="D25" s="38">
        <v>0</v>
      </c>
      <c r="E25" s="38">
        <v>2</v>
      </c>
      <c r="F25" s="17">
        <f t="shared" si="1"/>
        <v>194</v>
      </c>
    </row>
    <row r="26" spans="1:9">
      <c r="A26" s="12">
        <v>32000</v>
      </c>
      <c r="B26" s="13" t="s">
        <v>21</v>
      </c>
      <c r="C26" s="17">
        <v>688</v>
      </c>
      <c r="D26" s="38">
        <v>0</v>
      </c>
      <c r="E26" s="38">
        <v>2</v>
      </c>
      <c r="F26" s="17">
        <f t="shared" si="1"/>
        <v>686</v>
      </c>
    </row>
    <row r="27" spans="1:9">
      <c r="A27" s="12">
        <v>33000</v>
      </c>
      <c r="B27" s="13" t="s">
        <v>22</v>
      </c>
      <c r="C27" s="17">
        <v>271</v>
      </c>
      <c r="D27" s="38">
        <v>3</v>
      </c>
      <c r="E27" s="38">
        <v>1</v>
      </c>
      <c r="F27" s="17">
        <f t="shared" si="1"/>
        <v>273</v>
      </c>
    </row>
    <row r="28" spans="1:9">
      <c r="A28" s="39">
        <v>34000</v>
      </c>
      <c r="B28" s="40" t="s">
        <v>23</v>
      </c>
      <c r="C28" s="41">
        <v>1619</v>
      </c>
      <c r="D28" s="38">
        <v>0</v>
      </c>
      <c r="E28" s="38">
        <v>6</v>
      </c>
      <c r="F28" s="41">
        <f t="shared" si="1"/>
        <v>1613</v>
      </c>
      <c r="G28" s="35"/>
      <c r="H28" s="35"/>
      <c r="I28" s="35"/>
    </row>
    <row r="29" spans="1:9">
      <c r="A29" s="26"/>
      <c r="B29" s="26"/>
      <c r="C29" s="26"/>
      <c r="D29" s="26"/>
      <c r="E29" s="26"/>
      <c r="F29" s="31"/>
    </row>
  </sheetData>
  <mergeCells count="20">
    <mergeCell ref="A1:F1"/>
    <mergeCell ref="A2:F2"/>
    <mergeCell ref="A3:F3"/>
    <mergeCell ref="D4:E4"/>
    <mergeCell ref="A11:F11"/>
    <mergeCell ref="D12:E12"/>
    <mergeCell ref="A20:F20"/>
    <mergeCell ref="D21:E21"/>
    <mergeCell ref="A4:A5"/>
    <mergeCell ref="A12:A13"/>
    <mergeCell ref="A21:A22"/>
    <mergeCell ref="B4:B5"/>
    <mergeCell ref="B12:B13"/>
    <mergeCell ref="B21:B22"/>
    <mergeCell ref="C4:C5"/>
    <mergeCell ref="C12:C13"/>
    <mergeCell ref="C21:C22"/>
    <mergeCell ref="F4:F5"/>
    <mergeCell ref="F12:F13"/>
    <mergeCell ref="F21:F22"/>
  </mergeCells>
  <pageMargins left="0.75" right="0.75" top="1" bottom="1" header="0.5" footer="0.5"/>
  <pageSetup paperSize="9" scale="7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10" workbookViewId="0">
      <selection activeCell="D32" sqref="D32"/>
    </sheetView>
  </sheetViews>
  <sheetFormatPr defaultColWidth="9.140625" defaultRowHeight="15.75"/>
  <cols>
    <col min="1" max="1" width="12.140625" style="2" customWidth="1"/>
    <col min="2" max="2" width="55.7109375" style="2" customWidth="1"/>
    <col min="3" max="3" width="11.140625" style="2" customWidth="1"/>
    <col min="4" max="4" width="11.5703125" style="2" customWidth="1"/>
    <col min="5" max="5" width="16.28515625" style="2" customWidth="1"/>
    <col min="6" max="6" width="11.140625" style="1" customWidth="1"/>
    <col min="7" max="16384" width="9.140625" style="2"/>
  </cols>
  <sheetData>
    <row r="1" spans="1:12" ht="61.5" customHeight="1">
      <c r="A1" s="51" t="s">
        <v>31</v>
      </c>
      <c r="B1" s="51"/>
      <c r="C1" s="51"/>
      <c r="D1" s="51"/>
      <c r="E1" s="51"/>
      <c r="F1" s="52"/>
      <c r="G1" s="3"/>
      <c r="H1" s="3"/>
      <c r="I1" s="3"/>
      <c r="J1" s="3"/>
      <c r="K1" s="3"/>
      <c r="L1" s="3"/>
    </row>
    <row r="2" spans="1:12" ht="53.1" customHeight="1">
      <c r="A2" s="53" t="s">
        <v>28</v>
      </c>
      <c r="B2" s="53"/>
      <c r="C2" s="53"/>
      <c r="D2" s="53"/>
      <c r="E2" s="53"/>
      <c r="F2" s="53"/>
      <c r="G2" s="4"/>
    </row>
    <row r="3" spans="1:12" ht="30" customHeight="1">
      <c r="A3" s="45" t="s">
        <v>27</v>
      </c>
      <c r="B3" s="45"/>
      <c r="C3" s="45"/>
      <c r="D3" s="45"/>
      <c r="E3" s="45"/>
      <c r="F3" s="45"/>
      <c r="G3" s="5"/>
    </row>
    <row r="4" spans="1:12" ht="14.1" customHeight="1">
      <c r="A4" s="63" t="s">
        <v>0</v>
      </c>
      <c r="B4" s="65" t="s">
        <v>1</v>
      </c>
      <c r="C4" s="65" t="s">
        <v>2</v>
      </c>
      <c r="D4" s="66" t="s">
        <v>3</v>
      </c>
      <c r="E4" s="67"/>
      <c r="F4" s="65" t="s">
        <v>4</v>
      </c>
    </row>
    <row r="5" spans="1:12" ht="17.100000000000001" customHeight="1">
      <c r="A5" s="64"/>
      <c r="B5" s="60"/>
      <c r="C5" s="60"/>
      <c r="D5" s="6" t="s">
        <v>5</v>
      </c>
      <c r="E5" s="6" t="s">
        <v>6</v>
      </c>
      <c r="F5" s="60"/>
    </row>
    <row r="6" spans="1:12">
      <c r="A6" s="9">
        <v>11000</v>
      </c>
      <c r="B6" s="9" t="s">
        <v>7</v>
      </c>
      <c r="C6" s="10">
        <v>2</v>
      </c>
      <c r="D6" s="10">
        <f t="shared" ref="D6:E6" si="0">D7+D8</f>
        <v>0</v>
      </c>
      <c r="E6" s="10">
        <f t="shared" si="0"/>
        <v>0</v>
      </c>
      <c r="F6" s="11">
        <f>C6+D6-E6</f>
        <v>2</v>
      </c>
    </row>
    <row r="7" spans="1:12">
      <c r="A7" s="12">
        <v>11100</v>
      </c>
      <c r="B7" s="13" t="s">
        <v>8</v>
      </c>
      <c r="C7" s="14">
        <v>0</v>
      </c>
      <c r="D7" s="14">
        <v>0</v>
      </c>
      <c r="E7" s="14">
        <v>0</v>
      </c>
      <c r="F7" s="15">
        <f t="shared" ref="F7:F10" si="1">C7+D7-E7</f>
        <v>0</v>
      </c>
    </row>
    <row r="8" spans="1:12">
      <c r="A8" s="12">
        <v>11200</v>
      </c>
      <c r="B8" s="13" t="s">
        <v>9</v>
      </c>
      <c r="C8" s="14">
        <v>2</v>
      </c>
      <c r="D8" s="14">
        <v>0</v>
      </c>
      <c r="E8" s="14">
        <v>0</v>
      </c>
      <c r="F8" s="15">
        <f t="shared" si="1"/>
        <v>2</v>
      </c>
    </row>
    <row r="9" spans="1:12">
      <c r="A9" s="12">
        <v>14000</v>
      </c>
      <c r="B9" s="13" t="s">
        <v>10</v>
      </c>
      <c r="C9" s="14">
        <v>2</v>
      </c>
      <c r="D9" s="14">
        <v>0</v>
      </c>
      <c r="E9" s="14">
        <v>0</v>
      </c>
      <c r="F9" s="15">
        <f t="shared" si="1"/>
        <v>2</v>
      </c>
    </row>
    <row r="10" spans="1:12">
      <c r="A10" s="12">
        <v>15000</v>
      </c>
      <c r="B10" s="13" t="s">
        <v>11</v>
      </c>
      <c r="C10" s="14">
        <v>0</v>
      </c>
      <c r="D10" s="14">
        <v>0</v>
      </c>
      <c r="E10" s="14">
        <v>0</v>
      </c>
      <c r="F10" s="15">
        <f t="shared" si="1"/>
        <v>0</v>
      </c>
    </row>
    <row r="11" spans="1:12" ht="24.75" customHeight="1">
      <c r="A11" s="45" t="s">
        <v>26</v>
      </c>
      <c r="B11" s="45"/>
      <c r="C11" s="45"/>
      <c r="D11" s="45"/>
      <c r="E11" s="45"/>
      <c r="F11" s="45"/>
    </row>
    <row r="12" spans="1:12">
      <c r="A12" s="59" t="s">
        <v>0</v>
      </c>
      <c r="B12" s="60" t="s">
        <v>1</v>
      </c>
      <c r="C12" s="60" t="s">
        <v>2</v>
      </c>
      <c r="D12" s="61" t="s">
        <v>3</v>
      </c>
      <c r="E12" s="62"/>
      <c r="F12" s="60" t="s">
        <v>4</v>
      </c>
    </row>
    <row r="13" spans="1:12">
      <c r="A13" s="59"/>
      <c r="B13" s="60"/>
      <c r="C13" s="60"/>
      <c r="D13" s="6" t="s">
        <v>5</v>
      </c>
      <c r="E13" s="6" t="s">
        <v>6</v>
      </c>
      <c r="F13" s="60"/>
    </row>
    <row r="14" spans="1:12">
      <c r="A14" s="16">
        <v>21000</v>
      </c>
      <c r="B14" s="14" t="s">
        <v>12</v>
      </c>
      <c r="C14" s="14">
        <v>4</v>
      </c>
      <c r="D14" s="14">
        <v>0</v>
      </c>
      <c r="E14" s="14">
        <v>0</v>
      </c>
      <c r="F14" s="17">
        <f>C14+D14-E14</f>
        <v>4</v>
      </c>
    </row>
    <row r="15" spans="1:12">
      <c r="A15" s="12">
        <v>22000</v>
      </c>
      <c r="B15" s="18" t="s">
        <v>13</v>
      </c>
      <c r="C15" s="14">
        <v>18</v>
      </c>
      <c r="D15" s="14">
        <v>0</v>
      </c>
      <c r="E15" s="14">
        <v>1</v>
      </c>
      <c r="F15" s="17">
        <f t="shared" ref="F15" si="2">C15+D15-E15</f>
        <v>17</v>
      </c>
    </row>
    <row r="16" spans="1:12">
      <c r="A16" s="12">
        <v>23000</v>
      </c>
      <c r="B16" s="18" t="s">
        <v>14</v>
      </c>
      <c r="C16" s="14">
        <v>4</v>
      </c>
      <c r="D16" s="14">
        <v>0</v>
      </c>
      <c r="E16" s="14">
        <v>0</v>
      </c>
      <c r="F16" s="17">
        <f>C16+D16-E16</f>
        <v>4</v>
      </c>
    </row>
    <row r="17" spans="1:9">
      <c r="A17" s="19">
        <v>24000</v>
      </c>
      <c r="B17" s="20" t="s">
        <v>15</v>
      </c>
      <c r="C17" s="21">
        <v>1</v>
      </c>
      <c r="D17" s="14">
        <v>0</v>
      </c>
      <c r="E17" s="14">
        <v>0</v>
      </c>
      <c r="F17" s="22">
        <f>C17+D17+E17</f>
        <v>1</v>
      </c>
    </row>
    <row r="18" spans="1:9">
      <c r="A18" s="12">
        <v>24100</v>
      </c>
      <c r="B18" s="18" t="s">
        <v>16</v>
      </c>
      <c r="C18" s="14">
        <v>1</v>
      </c>
      <c r="D18" s="14">
        <v>0</v>
      </c>
      <c r="E18" s="14">
        <v>0</v>
      </c>
      <c r="F18" s="17">
        <f>C18+E18</f>
        <v>1</v>
      </c>
    </row>
    <row r="19" spans="1:9">
      <c r="A19" s="12">
        <v>24200</v>
      </c>
      <c r="B19" s="18" t="s">
        <v>17</v>
      </c>
      <c r="C19" s="14">
        <v>0</v>
      </c>
      <c r="D19" s="14">
        <v>0</v>
      </c>
      <c r="E19" s="14">
        <v>0</v>
      </c>
      <c r="F19" s="17">
        <f>C19+D19</f>
        <v>0</v>
      </c>
    </row>
    <row r="20" spans="1:9" ht="31.5" customHeight="1">
      <c r="A20" s="56" t="s">
        <v>25</v>
      </c>
      <c r="B20" s="57"/>
      <c r="C20" s="57"/>
      <c r="D20" s="57"/>
      <c r="E20" s="57"/>
      <c r="F20" s="58"/>
    </row>
    <row r="21" spans="1:9">
      <c r="A21" s="59" t="s">
        <v>0</v>
      </c>
      <c r="B21" s="60" t="s">
        <v>1</v>
      </c>
      <c r="C21" s="60" t="s">
        <v>2</v>
      </c>
      <c r="D21" s="61" t="s">
        <v>3</v>
      </c>
      <c r="E21" s="62"/>
      <c r="F21" s="60" t="s">
        <v>4</v>
      </c>
    </row>
    <row r="22" spans="1:9">
      <c r="A22" s="59"/>
      <c r="B22" s="60"/>
      <c r="C22" s="60"/>
      <c r="D22" s="6" t="s">
        <v>5</v>
      </c>
      <c r="E22" s="6" t="s">
        <v>6</v>
      </c>
      <c r="F22" s="60"/>
    </row>
    <row r="23" spans="1:9">
      <c r="A23" s="23">
        <v>31000</v>
      </c>
      <c r="B23" s="23" t="s">
        <v>18</v>
      </c>
      <c r="C23" s="24">
        <v>672</v>
      </c>
      <c r="D23" s="24">
        <f>D24+D25</f>
        <v>1</v>
      </c>
      <c r="E23" s="24">
        <f>E24+E25</f>
        <v>0</v>
      </c>
      <c r="F23" s="24">
        <f>C23+D23-E23</f>
        <v>673</v>
      </c>
    </row>
    <row r="24" spans="1:9">
      <c r="A24" s="12">
        <v>31200</v>
      </c>
      <c r="B24" s="13" t="s">
        <v>19</v>
      </c>
      <c r="C24" s="25">
        <v>672</v>
      </c>
      <c r="D24" s="25">
        <v>1</v>
      </c>
      <c r="E24" s="25">
        <v>0</v>
      </c>
      <c r="F24" s="25">
        <f t="shared" ref="F24:F28" si="3">C24+D24-E24</f>
        <v>673</v>
      </c>
    </row>
    <row r="25" spans="1:9" ht="30">
      <c r="A25" s="12">
        <v>31300</v>
      </c>
      <c r="B25" s="13" t="s">
        <v>20</v>
      </c>
      <c r="C25" s="25">
        <v>0</v>
      </c>
      <c r="D25" s="25">
        <v>0</v>
      </c>
      <c r="E25" s="25">
        <v>0</v>
      </c>
      <c r="F25" s="25">
        <f t="shared" si="3"/>
        <v>0</v>
      </c>
    </row>
    <row r="26" spans="1:9">
      <c r="A26" s="12">
        <v>32000</v>
      </c>
      <c r="B26" s="13" t="s">
        <v>21</v>
      </c>
      <c r="C26" s="25">
        <v>2</v>
      </c>
      <c r="D26" s="25">
        <v>0</v>
      </c>
      <c r="E26" s="25">
        <v>0</v>
      </c>
      <c r="F26" s="25">
        <f t="shared" si="3"/>
        <v>2</v>
      </c>
    </row>
    <row r="27" spans="1:9">
      <c r="A27" s="12">
        <v>33000</v>
      </c>
      <c r="B27" s="13" t="s">
        <v>22</v>
      </c>
      <c r="C27" s="25">
        <v>2</v>
      </c>
      <c r="D27" s="25">
        <v>0</v>
      </c>
      <c r="E27" s="25">
        <v>0</v>
      </c>
      <c r="F27" s="25">
        <f t="shared" si="3"/>
        <v>2</v>
      </c>
    </row>
    <row r="28" spans="1:9">
      <c r="A28" s="39">
        <v>34000</v>
      </c>
      <c r="B28" s="40" t="s">
        <v>23</v>
      </c>
      <c r="C28" s="42">
        <v>1170</v>
      </c>
      <c r="D28" s="25">
        <v>8</v>
      </c>
      <c r="E28" s="25">
        <v>0</v>
      </c>
      <c r="F28" s="42">
        <f t="shared" si="3"/>
        <v>1178</v>
      </c>
      <c r="G28" s="34"/>
      <c r="H28" s="34"/>
      <c r="I28" s="34"/>
    </row>
    <row r="29" spans="1:9">
      <c r="A29" s="7"/>
      <c r="B29" s="7"/>
      <c r="C29" s="8"/>
      <c r="D29" s="8"/>
      <c r="E29" s="8"/>
      <c r="F29" s="8"/>
    </row>
    <row r="30" spans="1:9">
      <c r="A30" s="7"/>
      <c r="B30" s="7"/>
      <c r="C30" s="8"/>
      <c r="D30" s="8"/>
      <c r="E30" s="8"/>
      <c r="F30" s="8"/>
    </row>
  </sheetData>
  <mergeCells count="20">
    <mergeCell ref="A1:F1"/>
    <mergeCell ref="A2:F2"/>
    <mergeCell ref="A3:F3"/>
    <mergeCell ref="A4:A5"/>
    <mergeCell ref="B4:B5"/>
    <mergeCell ref="C4:C5"/>
    <mergeCell ref="D4:E4"/>
    <mergeCell ref="F4:F5"/>
    <mergeCell ref="A11:F11"/>
    <mergeCell ref="A12:A13"/>
    <mergeCell ref="B12:B13"/>
    <mergeCell ref="C12:C13"/>
    <mergeCell ref="D12:E12"/>
    <mergeCell ref="F12:F13"/>
    <mergeCell ref="A20:F20"/>
    <mergeCell ref="A21:A22"/>
    <mergeCell ref="B21:B22"/>
    <mergeCell ref="C21:C22"/>
    <mergeCell ref="D21:E21"/>
    <mergeCell ref="F21:F22"/>
  </mergeCells>
  <pageMargins left="0.75" right="0.75" top="1" bottom="1" header="0.5" footer="0.5"/>
  <pageSetup paperSize="9" scale="8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E6" sqref="E6"/>
    </sheetView>
  </sheetViews>
  <sheetFormatPr defaultRowHeight="15.75"/>
  <cols>
    <col min="1" max="1" width="11.7109375" customWidth="1"/>
    <col min="2" max="2" width="58" customWidth="1"/>
    <col min="3" max="3" width="13.42578125" customWidth="1"/>
    <col min="4" max="4" width="4.28515625" customWidth="1"/>
    <col min="5" max="5" width="59.140625" style="37" customWidth="1"/>
  </cols>
  <sheetData>
    <row r="1" spans="1:3" customFormat="1" ht="46.5" customHeight="1">
      <c r="A1" s="68" t="s">
        <v>32</v>
      </c>
      <c r="B1" s="68"/>
      <c r="C1" s="52"/>
    </row>
    <row r="2" spans="1:3" customFormat="1" ht="31.5" customHeight="1">
      <c r="A2" s="53" t="s">
        <v>29</v>
      </c>
      <c r="B2" s="53"/>
      <c r="C2" s="53"/>
    </row>
    <row r="3" spans="1:3" customFormat="1">
      <c r="A3" s="45" t="s">
        <v>27</v>
      </c>
      <c r="B3" s="45"/>
      <c r="C3" s="45"/>
    </row>
    <row r="4" spans="1:3" customFormat="1" ht="12.75">
      <c r="A4" s="63" t="s">
        <v>0</v>
      </c>
      <c r="B4" s="65" t="s">
        <v>1</v>
      </c>
      <c r="C4" s="65" t="s">
        <v>4</v>
      </c>
    </row>
    <row r="5" spans="1:3" customFormat="1" ht="12.75">
      <c r="A5" s="64"/>
      <c r="B5" s="60"/>
      <c r="C5" s="60"/>
    </row>
    <row r="6" spans="1:3" customFormat="1">
      <c r="A6" s="9">
        <v>11000</v>
      </c>
      <c r="B6" s="9" t="s">
        <v>7</v>
      </c>
      <c r="C6" s="11">
        <f>IF(BD!A6='PL II'!A6,BD!F6+'PL II'!F6,"Código erro")</f>
        <v>688</v>
      </c>
    </row>
    <row r="7" spans="1:3" customFormat="1">
      <c r="A7" s="12">
        <v>11100</v>
      </c>
      <c r="B7" s="13" t="s">
        <v>8</v>
      </c>
      <c r="C7" s="11">
        <f>IF(BD!A7='PL II'!A7,BD!F7+'PL II'!F7,"Código erro")</f>
        <v>632</v>
      </c>
    </row>
    <row r="8" spans="1:3" customFormat="1">
      <c r="A8" s="12">
        <v>11200</v>
      </c>
      <c r="B8" s="13" t="s">
        <v>9</v>
      </c>
      <c r="C8" s="11">
        <f>IF(BD!A8='PL II'!A8,BD!F8+'PL II'!F8,"Código erro")</f>
        <v>56</v>
      </c>
    </row>
    <row r="9" spans="1:3" customFormat="1">
      <c r="A9" s="12">
        <v>14000</v>
      </c>
      <c r="B9" s="13" t="s">
        <v>10</v>
      </c>
      <c r="C9" s="11">
        <f>IF(BD!A9='PL II'!A9,BD!F9+'PL II'!F9,"Código erro")</f>
        <v>275</v>
      </c>
    </row>
    <row r="10" spans="1:3" customFormat="1">
      <c r="A10" s="12">
        <v>15000</v>
      </c>
      <c r="B10" s="36" t="s">
        <v>11</v>
      </c>
      <c r="C10" s="11">
        <f>IF(BD!A10='PL II'!A10,BD!F10+'PL II'!F10,"Código erro")</f>
        <v>12</v>
      </c>
    </row>
    <row r="11" spans="1:3" customFormat="1">
      <c r="A11" s="45" t="s">
        <v>30</v>
      </c>
      <c r="B11" s="45"/>
      <c r="C11" s="45"/>
    </row>
    <row r="12" spans="1:3" customFormat="1" ht="12.75">
      <c r="A12" s="60" t="s">
        <v>0</v>
      </c>
      <c r="B12" s="69" t="s">
        <v>1</v>
      </c>
      <c r="C12" s="60" t="s">
        <v>4</v>
      </c>
    </row>
    <row r="13" spans="1:3" customFormat="1" ht="12.75">
      <c r="A13" s="60"/>
      <c r="B13" s="70"/>
      <c r="C13" s="60"/>
    </row>
    <row r="14" spans="1:3" customFormat="1">
      <c r="A14" s="16">
        <v>21000</v>
      </c>
      <c r="B14" s="14" t="s">
        <v>12</v>
      </c>
      <c r="C14" s="22">
        <f>IF(BD!A14='PL II'!A14,BD!F14+'PL II'!F14,"Código erro")</f>
        <v>4</v>
      </c>
    </row>
    <row r="15" spans="1:3" customFormat="1">
      <c r="A15" s="12">
        <v>22000</v>
      </c>
      <c r="B15" s="18" t="s">
        <v>13</v>
      </c>
      <c r="C15" s="22">
        <f>IF(BD!A15='PL II'!A15,BD!F15+'PL II'!F15,"Código erro")</f>
        <v>17</v>
      </c>
    </row>
    <row r="16" spans="1:3" customFormat="1">
      <c r="A16" s="12">
        <v>23000</v>
      </c>
      <c r="B16" s="18" t="s">
        <v>14</v>
      </c>
      <c r="C16" s="22">
        <f>IF(BD!A16='PL II'!A16,BD!F16+'PL II'!F16,"Código erro")</f>
        <v>5</v>
      </c>
    </row>
    <row r="17" spans="1:3" customFormat="1">
      <c r="A17" s="19">
        <v>24000</v>
      </c>
      <c r="B17" s="20" t="s">
        <v>15</v>
      </c>
      <c r="C17" s="22">
        <f>IF(BD!A17='PL II'!A17,BD!F17+'PL II'!F17,"Código erro")</f>
        <v>1</v>
      </c>
    </row>
    <row r="18" spans="1:3" customFormat="1">
      <c r="A18" s="12">
        <v>24100</v>
      </c>
      <c r="B18" s="18" t="s">
        <v>16</v>
      </c>
      <c r="C18" s="22">
        <f>IF(BD!A18='PL II'!A18,BD!F18+'PL II'!F18,"Código erro")</f>
        <v>1</v>
      </c>
    </row>
    <row r="19" spans="1:3" customFormat="1">
      <c r="A19" s="12">
        <v>24200</v>
      </c>
      <c r="B19" s="18" t="s">
        <v>17</v>
      </c>
      <c r="C19" s="22">
        <f>IF(BD!A19='PL II'!A19,BD!F19+'PL II'!F19,"Código erro")</f>
        <v>0</v>
      </c>
    </row>
    <row r="20" spans="1:3" customFormat="1">
      <c r="A20" s="45" t="s">
        <v>25</v>
      </c>
      <c r="B20" s="45"/>
      <c r="C20" s="45"/>
    </row>
    <row r="21" spans="1:3" customFormat="1" ht="12.75">
      <c r="A21" s="59" t="s">
        <v>0</v>
      </c>
      <c r="B21" s="60" t="s">
        <v>1</v>
      </c>
      <c r="C21" s="60" t="s">
        <v>4</v>
      </c>
    </row>
    <row r="22" spans="1:3" customFormat="1" ht="12.75">
      <c r="A22" s="59"/>
      <c r="B22" s="60"/>
      <c r="C22" s="60"/>
    </row>
    <row r="23" spans="1:3" customFormat="1">
      <c r="A23" s="23">
        <v>31000</v>
      </c>
      <c r="B23" s="23" t="s">
        <v>18</v>
      </c>
      <c r="C23" s="22">
        <f>IF(BD!A23='PL II'!A23,BD!F23+'PL II'!F23,"Código erro")</f>
        <v>895</v>
      </c>
    </row>
    <row r="24" spans="1:3" customFormat="1">
      <c r="A24" s="12">
        <v>31200</v>
      </c>
      <c r="B24" s="13" t="s">
        <v>19</v>
      </c>
      <c r="C24" s="22">
        <f>IF(BD!A24='PL II'!A24,BD!F24+'PL II'!F24,"Código erro")</f>
        <v>701</v>
      </c>
    </row>
    <row r="25" spans="1:3" customFormat="1" ht="30">
      <c r="A25" s="12">
        <v>31300</v>
      </c>
      <c r="B25" s="13" t="s">
        <v>20</v>
      </c>
      <c r="C25" s="22">
        <f>IF(BD!A25='PL II'!A25,BD!F25+'PL II'!F25,"Código erro")</f>
        <v>194</v>
      </c>
    </row>
    <row r="26" spans="1:3" customFormat="1">
      <c r="A26" s="12">
        <v>32000</v>
      </c>
      <c r="B26" s="13" t="s">
        <v>21</v>
      </c>
      <c r="C26" s="22">
        <f>IF(BD!A26='PL II'!A26,BD!F26+'PL II'!F26,"Código erro")</f>
        <v>688</v>
      </c>
    </row>
    <row r="27" spans="1:3" customFormat="1">
      <c r="A27" s="12">
        <v>33000</v>
      </c>
      <c r="B27" s="13" t="s">
        <v>22</v>
      </c>
      <c r="C27" s="22">
        <f>IF(BD!A27='PL II'!A27,BD!F27+'PL II'!F27,"Código erro")</f>
        <v>275</v>
      </c>
    </row>
    <row r="28" spans="1:3" customFormat="1">
      <c r="A28" s="12">
        <v>34000</v>
      </c>
      <c r="B28" s="13" t="s">
        <v>23</v>
      </c>
      <c r="C28" s="22">
        <f>IF(BD!A28='PL II'!A28,BD!F28+'PL II'!F28,"Código erro")</f>
        <v>2791</v>
      </c>
    </row>
  </sheetData>
  <mergeCells count="14">
    <mergeCell ref="A21:A22"/>
    <mergeCell ref="B21:B22"/>
    <mergeCell ref="C21:C22"/>
    <mergeCell ref="A1:C1"/>
    <mergeCell ref="A2:C2"/>
    <mergeCell ref="A3:C3"/>
    <mergeCell ref="A4:A5"/>
    <mergeCell ref="B4:B5"/>
    <mergeCell ref="C4:C5"/>
    <mergeCell ref="A11:C11"/>
    <mergeCell ref="A12:A13"/>
    <mergeCell ref="B12:B13"/>
    <mergeCell ref="C12:C13"/>
    <mergeCell ref="A20:C20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BD</vt:lpstr>
      <vt:lpstr>PL II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alexandre.oliveira</dc:creator>
  <cp:lastModifiedBy>Vanessa Santos</cp:lastModifiedBy>
  <cp:lastPrinted>2024-01-03T11:59:55Z</cp:lastPrinted>
  <dcterms:created xsi:type="dcterms:W3CDTF">2020-11-24T17:28:35Z</dcterms:created>
  <dcterms:modified xsi:type="dcterms:W3CDTF">2024-09-04T13:15:52Z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1046-11.2.0.9747</vt:lpwstr>
  </property>
</Properties>
</file>