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D6" i="3"/>
  <c r="C6" i="3"/>
  <c r="D22" i="2" l="1"/>
  <c r="C22" i="2"/>
  <c r="D14" i="2"/>
  <c r="C14" i="2"/>
  <c r="D6" i="2"/>
  <c r="C6" i="2"/>
  <c r="D22" i="1"/>
  <c r="C22" i="1"/>
  <c r="D14" i="1"/>
  <c r="C14" i="1"/>
  <c r="D6" i="1"/>
  <c r="C6" i="1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<sst xmlns="http://schemas.openxmlformats.org/spreadsheetml/2006/main" count="93" uniqueCount="19">
  <si>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</si>
  <si>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</si>
  <si>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</si>
  <si>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</si>
  <si>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</si>
  <si>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</si>
  <si>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</si>
  <si>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</si>
  <si>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</si>
  <si>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</si>
  <si>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</si>
  <si>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</si>
  <si>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</si>
  <si>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</si>
  <si>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PLANO DE BENEFÍCIO II - CNPB 2005.0051-11</t>
  </si>
  <si>
    <t>DEMONSTRATIVO SEXO E IDADE</t>
  </si>
  <si>
    <t>PLANO DE BENEFÍCIO DEFINIDO - CNPB 1994.0041-18</t>
  </si>
  <si>
    <t>MÊS DE REFERÊNCIA: 08/2020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</si>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</sst>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" fontId="4" fillId="0" borderId="8" xfId="0" applyNumberFormat="1" applyFont="1" applyFill="1" applyBorder="1" applyAlignment="1">
      <alignment horizontal="left" vertical="top" shrinkToFit="1"/>
    </xf>
    <xf numFmtId="0" fontId="5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left" vertical="top" shrinkToFit="1"/>
    </xf>
    <xf numFmtId="0" fontId="7" fillId="0" borderId="8" xfId="0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horizontal="left" vertical="top" wrapText="1" shrinkToFit="1"/>
    </xf>
    <xf numFmtId="0" fontId="5" fillId="0" borderId="7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left" vertical="top" shrinkToFit="1"/>
    </xf>
    <xf numFmtId="0" fontId="5" fillId="0" borderId="8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7" xfId="0" applyFont="1" applyFill="1" applyBorder="1" applyAlignment="1">
      <alignment vertical="top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" fontId="12" fillId="0" borderId="8" xfId="0" applyNumberFormat="1" applyFont="1" applyFill="1" applyBorder="1" applyAlignment="1">
      <alignment horizontal="left" vertical="top" shrinkToFit="1"/>
    </xf>
    <xf numFmtId="0" fontId="13" fillId="0" borderId="8" xfId="0" applyFont="1" applyFill="1" applyBorder="1" applyAlignment="1">
      <alignment vertical="top" wrapText="1"/>
    </xf>
    <xf numFmtId="1" fontId="11" fillId="0" borderId="8" xfId="0" applyNumberFormat="1" applyFont="1" applyFill="1" applyBorder="1" applyAlignment="1">
      <alignment horizontal="left" vertical="top" shrinkToFit="1"/>
    </xf>
    <xf numFmtId="0" fontId="10" fillId="0" borderId="8" xfId="0" applyFont="1" applyFill="1" applyBorder="1" applyAlignment="1">
      <alignment vertical="top" wrapText="1"/>
    </xf>
    <xf numFmtId="1" fontId="13" fillId="0" borderId="7" xfId="0" applyNumberFormat="1" applyFont="1" applyFill="1" applyBorder="1" applyAlignment="1">
      <alignment horizontal="left" vertical="top" wrapText="1" shrinkToFi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15" zoomScaleNormal="115" workbookViewId="0">
      <selection sqref="A1:XFD1"/>
    </sheetView>
  </sheetViews>
  <sheetFormatPr defaultColWidth="9.140625" defaultRowHeight="15.75"/>
  <cols>
    <col min="1" max="1" width="12.140625" style="3" customWidth="1"/>
    <col min="2" max="2" width="55.7109375" style="3" customWidth="1"/>
    <col min="3" max="3" width="11.140625" style="3" customWidth="1"/>
    <col min="4" max="4" width="11.5703125" style="3" customWidth="1"/>
    <col min="5" max="5" width="16.28515625" style="3" customWidth="1"/>
    <col min="6" max="6" width="11.140625" style="2" customWidth="1"/>
    <col min="7" max="16384" width="9.140625" style="3"/>
  </cols>
  <sheetData>
    <row r="1" spans="1:6">
      <c r="A1" s="20" t="s">
        <v>15</v>
      </c>
      <c r="B1" s="20"/>
      <c r="C1" s="21"/>
      <c r="D1" s="21"/>
      <c r="E1" s="22"/>
      <c r="F1" s="23"/>
    </row>
    <row r="2" spans="1:6">
      <c r="A2" s="20" t="s">
        <v>17</v>
      </c>
      <c r="B2" s="20"/>
      <c r="C2" s="21"/>
      <c r="D2" s="21"/>
      <c r="E2" s="22"/>
      <c r="F2" s="23"/>
    </row>
    <row r="3" spans="1:6">
      <c r="A3" s="20"/>
      <c r="B3" s="20"/>
      <c r="C3" s="21"/>
      <c r="D3" s="21"/>
      <c r="E3" s="22"/>
      <c r="F3" s="23"/>
    </row>
    <row r="4" spans="1:6" ht="48" customHeight="1">
      <c r="A4" s="47" t="s">
        <v>16</v>
      </c>
      <c r="B4" s="48"/>
      <c r="C4" s="48"/>
      <c r="D4" s="49"/>
      <c r="E4" s="22"/>
      <c r="F4" s="23"/>
    </row>
    <row r="5" spans="1:6" ht="33" customHeight="1">
      <c r="A5" s="4" t="s">
        <v>0</v>
      </c>
      <c r="B5" s="5" t="s">
        <v>1</v>
      </c>
      <c r="C5" s="6" t="s">
        <v>2</v>
      </c>
      <c r="D5" s="6" t="s">
        <v>3</v>
      </c>
    </row>
    <row r="6" spans="1:6" s="1" customFormat="1">
      <c r="A6" s="7">
        <v>31000</v>
      </c>
      <c r="B6" s="8" t="s">
        <v>4</v>
      </c>
      <c r="C6" s="18">
        <f>SUM(C7,C8,C9,C10,C11,C12,C13)</f>
        <v>291</v>
      </c>
      <c r="D6" s="18">
        <f>SUM(D7,D8,D9,D10,D11,D12,D13)</f>
        <v>67</v>
      </c>
      <c r="F6" s="9"/>
    </row>
    <row r="7" spans="1:6">
      <c r="A7" s="10">
        <v>41100</v>
      </c>
      <c r="B7" s="11" t="s">
        <v>5</v>
      </c>
      <c r="C7" s="19">
        <v>0</v>
      </c>
      <c r="D7" s="19">
        <v>0</v>
      </c>
    </row>
    <row r="8" spans="1:6">
      <c r="A8" s="10">
        <v>41200</v>
      </c>
      <c r="B8" s="11" t="s">
        <v>6</v>
      </c>
      <c r="C8" s="19">
        <v>0</v>
      </c>
      <c r="D8" s="19">
        <v>0</v>
      </c>
    </row>
    <row r="9" spans="1:6">
      <c r="A9" s="10">
        <v>41300</v>
      </c>
      <c r="B9" s="11" t="s">
        <v>7</v>
      </c>
      <c r="C9" s="19">
        <v>40</v>
      </c>
      <c r="D9" s="19">
        <v>20</v>
      </c>
    </row>
    <row r="10" spans="1:6">
      <c r="A10" s="10">
        <v>41400</v>
      </c>
      <c r="B10" s="11" t="s">
        <v>8</v>
      </c>
      <c r="C10" s="19">
        <v>224</v>
      </c>
      <c r="D10" s="19">
        <v>43</v>
      </c>
    </row>
    <row r="11" spans="1:6">
      <c r="A11" s="10">
        <v>41500</v>
      </c>
      <c r="B11" s="11" t="s">
        <v>9</v>
      </c>
      <c r="C11" s="19">
        <v>27</v>
      </c>
      <c r="D11" s="19">
        <v>4</v>
      </c>
    </row>
    <row r="12" spans="1:6">
      <c r="A12" s="10">
        <v>41600</v>
      </c>
      <c r="B12" s="11" t="s">
        <v>10</v>
      </c>
      <c r="C12" s="19">
        <v>0</v>
      </c>
      <c r="D12" s="19">
        <v>0</v>
      </c>
    </row>
    <row r="13" spans="1:6">
      <c r="A13" s="10">
        <v>41700</v>
      </c>
      <c r="B13" s="11" t="s">
        <v>11</v>
      </c>
      <c r="C13" s="19">
        <v>0</v>
      </c>
      <c r="D13" s="19">
        <v>0</v>
      </c>
    </row>
    <row r="14" spans="1:6">
      <c r="A14" s="12">
        <v>32000</v>
      </c>
      <c r="B14" s="13" t="s">
        <v>12</v>
      </c>
      <c r="C14" s="18">
        <f>SUM(C15,C16,C17,C18,C19,C20,C21)</f>
        <v>589</v>
      </c>
      <c r="D14" s="18">
        <f>SUM(D15,D16,D17,D18,D19,D20,D21)</f>
        <v>129</v>
      </c>
    </row>
    <row r="15" spans="1:6">
      <c r="A15" s="10">
        <v>42100</v>
      </c>
      <c r="B15" s="11" t="s">
        <v>5</v>
      </c>
      <c r="C15" s="19">
        <v>0</v>
      </c>
      <c r="D15" s="19">
        <v>0</v>
      </c>
    </row>
    <row r="16" spans="1:6">
      <c r="A16" s="10">
        <v>42200</v>
      </c>
      <c r="B16" s="11" t="s">
        <v>6</v>
      </c>
      <c r="C16" s="19">
        <v>0</v>
      </c>
      <c r="D16" s="19">
        <v>0</v>
      </c>
    </row>
    <row r="17" spans="1:4">
      <c r="A17" s="10">
        <v>42300</v>
      </c>
      <c r="B17" s="11" t="s">
        <v>7</v>
      </c>
      <c r="C17" s="19">
        <v>2</v>
      </c>
      <c r="D17" s="19">
        <v>0</v>
      </c>
    </row>
    <row r="18" spans="1:4">
      <c r="A18" s="10">
        <v>42400</v>
      </c>
      <c r="B18" s="11" t="s">
        <v>8</v>
      </c>
      <c r="C18" s="19">
        <v>118</v>
      </c>
      <c r="D18" s="19">
        <v>62</v>
      </c>
    </row>
    <row r="19" spans="1:4">
      <c r="A19" s="10">
        <v>42500</v>
      </c>
      <c r="B19" s="11" t="s">
        <v>9</v>
      </c>
      <c r="C19" s="19">
        <v>328</v>
      </c>
      <c r="D19" s="19">
        <v>55</v>
      </c>
    </row>
    <row r="20" spans="1:4">
      <c r="A20" s="10">
        <v>42600</v>
      </c>
      <c r="B20" s="11" t="s">
        <v>10</v>
      </c>
      <c r="C20" s="19">
        <v>123</v>
      </c>
      <c r="D20" s="19">
        <v>11</v>
      </c>
    </row>
    <row r="21" spans="1:4">
      <c r="A21" s="10">
        <v>42700</v>
      </c>
      <c r="B21" s="11" t="s">
        <v>11</v>
      </c>
      <c r="C21" s="19">
        <v>18</v>
      </c>
      <c r="D21" s="19">
        <v>1</v>
      </c>
    </row>
    <row r="22" spans="1:4">
      <c r="A22" s="12">
        <v>33000</v>
      </c>
      <c r="B22" s="13" t="s">
        <v>13</v>
      </c>
      <c r="C22" s="18">
        <f>SUM(C23,C24,C25,C26,C27,C28,C29)</f>
        <v>10</v>
      </c>
      <c r="D22" s="18">
        <f>SUM(D23,D24,D25,D26,D27,D28,D29)</f>
        <v>212</v>
      </c>
    </row>
    <row r="23" spans="1:4" ht="409.6">
      <c r="A23" s="10">
        <v>43100</v>
      </c>
      <c r="B23" s="11" t="s">
        <v>5</v>
      </c>
      <c r="C23" s="19">
        <v>2</v>
      </c>
      <c r="D23" s="19">
        <v>2</v>
      </c>
    </row>
    <row r="24" spans="1:4">
      <c r="A24" s="10">
        <v>43200</v>
      </c>
      <c r="B24" s="11" t="s">
        <v>6</v>
      </c>
      <c r="C24" s="19">
        <v>0</v>
      </c>
      <c r="D24" s="19">
        <v>0</v>
      </c>
    </row>
    <row r="25" spans="1:4">
      <c r="A25" s="10">
        <v>43300</v>
      </c>
      <c r="B25" s="11" t="s">
        <v>7</v>
      </c>
      <c r="C25" s="19">
        <v>1</v>
      </c>
      <c r="D25" s="19">
        <v>17</v>
      </c>
    </row>
    <row r="26" spans="1:4" s="2" customFormat="1">
      <c r="A26" s="14">
        <v>43400</v>
      </c>
      <c r="B26" s="15" t="s">
        <v>8</v>
      </c>
      <c r="C26" s="19">
        <v>1</v>
      </c>
      <c r="D26" s="19">
        <v>61</v>
      </c>
    </row>
    <row r="27" spans="1:4">
      <c r="A27" s="16">
        <v>43500</v>
      </c>
      <c r="B27" s="17" t="s">
        <v>9</v>
      </c>
      <c r="C27" s="19">
        <v>6</v>
      </c>
      <c r="D27" s="19">
        <v>84</v>
      </c>
    </row>
    <row r="28" spans="1:4">
      <c r="A28" s="16">
        <v>43600</v>
      </c>
      <c r="B28" s="17" t="s">
        <v>10</v>
      </c>
      <c r="C28" s="19">
        <v>0</v>
      </c>
      <c r="D28" s="19">
        <v>39</v>
      </c>
    </row>
    <row r="29" spans="1:4">
      <c r="A29" s="16">
        <v>43700</v>
      </c>
      <c r="B29" s="17" t="s">
        <v>11</v>
      </c>
      <c r="C29" s="19">
        <v>0</v>
      </c>
      <c r="D29" s="19">
        <v>9</v>
      </c>
    </row>
  </sheetData>
  <mergeCells count="1">
    <mergeCell ref="A4:D4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9" sqref="B9"/>
    </sheetView>
  </sheetViews>
  <sheetFormatPr defaultColWidth="9.140625" defaultRowHeight="15.75"/>
  <cols>
    <col min="1" max="1" width="12.140625" style="34" customWidth="1"/>
    <col min="2" max="2" width="55.7109375" style="34" customWidth="1"/>
    <col min="3" max="3" width="15.7109375" style="34" customWidth="1"/>
    <col min="4" max="4" width="11.5703125" style="34" customWidth="1"/>
    <col min="5" max="5" width="16.28515625" style="34" customWidth="1"/>
    <col min="6" max="6" width="11.140625" style="35" customWidth="1"/>
    <col min="7" max="16384" width="9.140625" style="3"/>
  </cols>
  <sheetData>
    <row r="1" spans="1:6">
      <c r="A1" s="20" t="s">
        <v>15</v>
      </c>
      <c r="B1" s="20"/>
      <c r="C1" s="29"/>
      <c r="D1" s="29"/>
      <c r="E1" s="29"/>
      <c r="F1" s="29"/>
    </row>
    <row r="2" spans="1:6">
      <c r="A2" s="20" t="s">
        <v>17</v>
      </c>
      <c r="B2" s="20"/>
      <c r="C2" s="29"/>
      <c r="D2" s="29"/>
      <c r="E2" s="29"/>
      <c r="F2" s="29"/>
    </row>
    <row r="3" spans="1:6">
      <c r="A3" s="30"/>
      <c r="B3" s="31"/>
      <c r="C3" s="32"/>
      <c r="D3" s="32"/>
      <c r="E3" s="29"/>
      <c r="F3" s="29"/>
    </row>
    <row r="4" spans="1:6" ht="52.5" customHeight="1">
      <c r="A4" s="50" t="s">
        <v>14</v>
      </c>
      <c r="B4" s="51"/>
      <c r="C4" s="51"/>
      <c r="D4" s="52"/>
      <c r="E4" s="33"/>
      <c r="F4" s="33"/>
    </row>
    <row r="5" spans="1:6" ht="33" customHeight="1">
      <c r="A5" s="24" t="s">
        <v>0</v>
      </c>
      <c r="B5" s="25" t="s">
        <v>1</v>
      </c>
      <c r="C5" s="26" t="s">
        <v>2</v>
      </c>
      <c r="D5" s="26" t="s">
        <v>3</v>
      </c>
    </row>
    <row r="6" spans="1:6" s="1" customFormat="1">
      <c r="A6" s="36">
        <v>31000</v>
      </c>
      <c r="B6" s="37" t="s">
        <v>4</v>
      </c>
      <c r="C6" s="28">
        <f>SUM(C7,C8,C9,C10,C11,C12,C13)</f>
        <v>428</v>
      </c>
      <c r="D6" s="28">
        <f>SUM(D7,D8,D9,D10,D11,D12,D13)</f>
        <v>260</v>
      </c>
      <c r="E6" s="38"/>
      <c r="F6" s="39"/>
    </row>
    <row r="7" spans="1:6">
      <c r="A7" s="40">
        <v>41100</v>
      </c>
      <c r="B7" s="41" t="s">
        <v>5</v>
      </c>
      <c r="C7" s="27">
        <v>5</v>
      </c>
      <c r="D7" s="27">
        <v>3</v>
      </c>
    </row>
    <row r="8" spans="1:6">
      <c r="A8" s="40">
        <v>41200</v>
      </c>
      <c r="B8" s="41" t="s">
        <v>6</v>
      </c>
      <c r="C8" s="27">
        <v>90</v>
      </c>
      <c r="D8" s="27">
        <v>82</v>
      </c>
    </row>
    <row r="9" spans="1:6">
      <c r="A9" s="40">
        <v>41300</v>
      </c>
      <c r="B9" s="41" t="s">
        <v>7</v>
      </c>
      <c r="C9" s="27">
        <v>312</v>
      </c>
      <c r="D9" s="27">
        <v>169</v>
      </c>
    </row>
    <row r="10" spans="1:6">
      <c r="A10" s="40">
        <v>41400</v>
      </c>
      <c r="B10" s="41" t="s">
        <v>8</v>
      </c>
      <c r="C10" s="27">
        <v>18</v>
      </c>
      <c r="D10" s="27">
        <v>6</v>
      </c>
    </row>
    <row r="11" spans="1:6">
      <c r="A11" s="40">
        <v>41500</v>
      </c>
      <c r="B11" s="41" t="s">
        <v>9</v>
      </c>
      <c r="C11" s="27">
        <v>3</v>
      </c>
      <c r="D11" s="27">
        <v>0</v>
      </c>
    </row>
    <row r="12" spans="1:6">
      <c r="A12" s="40">
        <v>41600</v>
      </c>
      <c r="B12" s="41" t="s">
        <v>10</v>
      </c>
      <c r="C12" s="27">
        <v>0</v>
      </c>
      <c r="D12" s="27">
        <v>0</v>
      </c>
    </row>
    <row r="13" spans="1:6">
      <c r="A13" s="40">
        <v>41700</v>
      </c>
      <c r="B13" s="41" t="s">
        <v>11</v>
      </c>
      <c r="C13" s="27">
        <v>0</v>
      </c>
      <c r="D13" s="27">
        <v>0</v>
      </c>
    </row>
    <row r="14" spans="1:6">
      <c r="A14" s="42">
        <v>32000</v>
      </c>
      <c r="B14" s="43" t="s">
        <v>12</v>
      </c>
      <c r="C14" s="28">
        <f>SUM(C15,C16,C17,C18,C19,C20,C21)</f>
        <v>1</v>
      </c>
      <c r="D14" s="28">
        <f>SUM(D15,D16,D17,D18,D19,D20,D21)</f>
        <v>0</v>
      </c>
    </row>
    <row r="15" spans="1:6">
      <c r="A15" s="40">
        <v>42100</v>
      </c>
      <c r="B15" s="41" t="s">
        <v>5</v>
      </c>
      <c r="C15" s="27">
        <v>0</v>
      </c>
      <c r="D15" s="27">
        <v>0</v>
      </c>
    </row>
    <row r="16" spans="1:6">
      <c r="A16" s="40">
        <v>42200</v>
      </c>
      <c r="B16" s="41" t="s">
        <v>6</v>
      </c>
      <c r="C16" s="27">
        <v>0</v>
      </c>
      <c r="D16" s="27">
        <v>0</v>
      </c>
    </row>
    <row r="17" spans="1:6">
      <c r="A17" s="40">
        <v>42300</v>
      </c>
      <c r="B17" s="41" t="s">
        <v>7</v>
      </c>
      <c r="C17" s="27">
        <v>0</v>
      </c>
      <c r="D17" s="27">
        <v>0</v>
      </c>
    </row>
    <row r="18" spans="1:6">
      <c r="A18" s="40">
        <v>42400</v>
      </c>
      <c r="B18" s="41" t="s">
        <v>8</v>
      </c>
      <c r="C18" s="27">
        <v>1</v>
      </c>
      <c r="D18" s="27">
        <v>0</v>
      </c>
    </row>
    <row r="19" spans="1:6">
      <c r="A19" s="40">
        <v>42500</v>
      </c>
      <c r="B19" s="41" t="s">
        <v>9</v>
      </c>
      <c r="C19" s="27">
        <v>0</v>
      </c>
      <c r="D19" s="27">
        <v>0</v>
      </c>
    </row>
    <row r="20" spans="1:6">
      <c r="A20" s="40">
        <v>42600</v>
      </c>
      <c r="B20" s="41" t="s">
        <v>10</v>
      </c>
      <c r="C20" s="27">
        <v>0</v>
      </c>
      <c r="D20" s="27">
        <v>0</v>
      </c>
    </row>
    <row r="21" spans="1:6">
      <c r="A21" s="40">
        <v>42700</v>
      </c>
      <c r="B21" s="41" t="s">
        <v>11</v>
      </c>
      <c r="C21" s="27">
        <v>0</v>
      </c>
      <c r="D21" s="27">
        <v>0</v>
      </c>
    </row>
    <row r="22" spans="1:6">
      <c r="A22" s="42">
        <v>33000</v>
      </c>
      <c r="B22" s="43" t="s">
        <v>13</v>
      </c>
      <c r="C22" s="28">
        <f>SUM(C23,C24,C25,C26,C27,C28,C29)</f>
        <v>0</v>
      </c>
      <c r="D22" s="28">
        <f>SUM(D23,D24,D25,D26,D27,D28,D29)</f>
        <v>0</v>
      </c>
    </row>
    <row r="23" spans="1:6">
      <c r="A23" s="40">
        <v>43100</v>
      </c>
      <c r="B23" s="41" t="s">
        <v>5</v>
      </c>
      <c r="C23" s="27">
        <v>0</v>
      </c>
      <c r="D23" s="27">
        <v>0</v>
      </c>
    </row>
    <row r="24" spans="1:6">
      <c r="A24" s="40">
        <v>43200</v>
      </c>
      <c r="B24" s="41" t="s">
        <v>6</v>
      </c>
      <c r="C24" s="27">
        <v>0</v>
      </c>
      <c r="D24" s="27">
        <v>0</v>
      </c>
    </row>
    <row r="25" spans="1:6">
      <c r="A25" s="40">
        <v>43300</v>
      </c>
      <c r="B25" s="41" t="s">
        <v>7</v>
      </c>
      <c r="C25" s="27">
        <v>0</v>
      </c>
      <c r="D25" s="27">
        <v>0</v>
      </c>
    </row>
    <row r="26" spans="1:6" s="2" customFormat="1">
      <c r="A26" s="44">
        <v>43400</v>
      </c>
      <c r="B26" s="45" t="s">
        <v>8</v>
      </c>
      <c r="C26" s="27">
        <v>0</v>
      </c>
      <c r="D26" s="27">
        <v>0</v>
      </c>
      <c r="E26" s="35"/>
      <c r="F26" s="35"/>
    </row>
    <row r="27" spans="1:6">
      <c r="A27" s="40">
        <v>43500</v>
      </c>
      <c r="B27" s="46" t="s">
        <v>9</v>
      </c>
      <c r="C27" s="27">
        <v>0</v>
      </c>
      <c r="D27" s="27">
        <v>0</v>
      </c>
    </row>
    <row r="28" spans="1:6">
      <c r="A28" s="40">
        <v>43600</v>
      </c>
      <c r="B28" s="46" t="s">
        <v>10</v>
      </c>
      <c r="C28" s="27">
        <v>0</v>
      </c>
      <c r="D28" s="27">
        <v>0</v>
      </c>
    </row>
    <row r="29" spans="1:6">
      <c r="A29" s="40">
        <v>43700</v>
      </c>
      <c r="B29" s="46" t="s">
        <v>11</v>
      </c>
      <c r="C29" s="27">
        <v>0</v>
      </c>
      <c r="D29" s="27">
        <v>0</v>
      </c>
    </row>
  </sheetData>
  <mergeCells count="1">
    <mergeCell ref="A4:D4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23" sqref="C23:D29"/>
    </sheetView>
  </sheetViews>
  <sheetFormatPr defaultColWidth="9.140625" defaultRowHeight="12.75"/>
  <cols>
    <col min="1" max="1" width="12.140625" style="34" customWidth="1"/>
    <col min="2" max="2" width="55.7109375" style="34" customWidth="1"/>
    <col min="3" max="3" width="15.7109375" style="34" customWidth="1"/>
    <col min="4" max="4" width="11.5703125" style="34" customWidth="1"/>
    <col min="5" max="5" width="16.28515625" style="34" customWidth="1"/>
    <col min="6" max="6" width="11.140625" style="35" customWidth="1"/>
    <col min="7" max="16384" width="9.140625" style="3"/>
  </cols>
  <sheetData>
    <row r="1" spans="1:6" ht="15.75">
      <c r="A1" s="20" t="s">
        <v>15</v>
      </c>
      <c r="B1" s="20"/>
      <c r="C1" s="29"/>
      <c r="D1" s="29"/>
      <c r="E1" s="29"/>
      <c r="F1" s="29"/>
    </row>
    <row r="2" spans="1:6" ht="15.75">
      <c r="A2" s="20" t="s">
        <v>17</v>
      </c>
      <c r="B2" s="20"/>
      <c r="C2" s="29"/>
      <c r="D2" s="29"/>
      <c r="E2" s="29"/>
      <c r="F2" s="29"/>
    </row>
    <row r="3" spans="1:6" ht="15.75">
      <c r="A3" s="30"/>
      <c r="B3" s="31"/>
      <c r="C3" s="32"/>
      <c r="D3" s="32"/>
      <c r="E3" s="29"/>
      <c r="F3" s="29"/>
    </row>
    <row r="4" spans="1:6" ht="52.5" customHeight="1">
      <c r="A4" s="50" t="s">
        <v>18</v>
      </c>
      <c r="B4" s="51"/>
      <c r="C4" s="51"/>
      <c r="D4" s="52"/>
      <c r="E4" s="33"/>
      <c r="F4" s="33"/>
    </row>
    <row r="5" spans="1:6" ht="33" customHeight="1">
      <c r="A5" s="24" t="s">
        <v>0</v>
      </c>
      <c r="B5" s="25" t="s">
        <v>1</v>
      </c>
      <c r="C5" s="26" t="s">
        <v>2</v>
      </c>
      <c r="D5" s="26" t="s">
        <v>3</v>
      </c>
    </row>
    <row r="6" spans="1:6" s="1" customFormat="1" ht="15.75">
      <c r="A6" s="36">
        <v>31000</v>
      </c>
      <c r="B6" s="37" t="s">
        <v>4</v>
      </c>
      <c r="C6" s="28">
        <f>IF(BD!A6='PL II'!A6,BD!C6+'PL II'!C6,"Código erro")</f>
        <v>719</v>
      </c>
      <c r="D6" s="28">
        <f>IF(BD!A6='PL II'!A6,BD!D6+'PL II'!D6,"Código erro")</f>
        <v>327</v>
      </c>
      <c r="E6" s="38"/>
      <c r="F6" s="39"/>
    </row>
    <row r="7" spans="1:6" ht="15.75">
      <c r="A7" s="40">
        <v>41100</v>
      </c>
      <c r="B7" s="41" t="s">
        <v>5</v>
      </c>
      <c r="C7" s="27">
        <f>IF(BD!A7='PL II'!A7,BD!C7+'PL II'!C7,"Código erro")</f>
        <v>5</v>
      </c>
      <c r="D7" s="27">
        <f>IF(BD!A7='PL II'!A7,BD!D7+'PL II'!D7,"Código erro")</f>
        <v>3</v>
      </c>
    </row>
    <row r="8" spans="1:6" ht="15.75">
      <c r="A8" s="40">
        <v>41200</v>
      </c>
      <c r="B8" s="41" t="s">
        <v>6</v>
      </c>
      <c r="C8" s="27">
        <f>IF(BD!A8='PL II'!A8,BD!C8+'PL II'!C8,"Código erro")</f>
        <v>90</v>
      </c>
      <c r="D8" s="27">
        <f>IF(BD!A8='PL II'!A8,BD!D8+'PL II'!D8,"Código erro")</f>
        <v>82</v>
      </c>
    </row>
    <row r="9" spans="1:6" ht="15.75">
      <c r="A9" s="40">
        <v>41300</v>
      </c>
      <c r="B9" s="41" t="s">
        <v>7</v>
      </c>
      <c r="C9" s="27">
        <f>IF(BD!A9='PL II'!A9,BD!C9+'PL II'!C9,"Código erro")</f>
        <v>352</v>
      </c>
      <c r="D9" s="27">
        <f>IF(BD!A9='PL II'!A9,BD!D9+'PL II'!D9,"Código erro")</f>
        <v>189</v>
      </c>
    </row>
    <row r="10" spans="1:6" ht="15.75">
      <c r="A10" s="40">
        <v>41400</v>
      </c>
      <c r="B10" s="41" t="s">
        <v>8</v>
      </c>
      <c r="C10" s="27">
        <f>IF(BD!A10='PL II'!A10,BD!C10+'PL II'!C10,"Código erro")</f>
        <v>242</v>
      </c>
      <c r="D10" s="27">
        <f>IF(BD!A10='PL II'!A10,BD!D10+'PL II'!D10,"Código erro")</f>
        <v>49</v>
      </c>
    </row>
    <row r="11" spans="1:6" ht="15.75">
      <c r="A11" s="40">
        <v>41500</v>
      </c>
      <c r="B11" s="41" t="s">
        <v>9</v>
      </c>
      <c r="C11" s="27">
        <f>IF(BD!A11='PL II'!A11,BD!C11+'PL II'!C11,"Código erro")</f>
        <v>30</v>
      </c>
      <c r="D11" s="27">
        <f>IF(BD!A11='PL II'!A11,BD!D11+'PL II'!D11,"Código erro")</f>
        <v>4</v>
      </c>
    </row>
    <row r="12" spans="1:6" ht="15.75">
      <c r="A12" s="40">
        <v>41600</v>
      </c>
      <c r="B12" s="41" t="s">
        <v>10</v>
      </c>
      <c r="C12" s="27">
        <f>IF(BD!A12='PL II'!A12,BD!C12+'PL II'!C12,"Código erro")</f>
        <v>0</v>
      </c>
      <c r="D12" s="27">
        <f>IF(BD!A12='PL II'!A12,BD!D12+'PL II'!D12,"Código erro")</f>
        <v>0</v>
      </c>
    </row>
    <row r="13" spans="1:6" ht="15.75">
      <c r="A13" s="40">
        <v>41700</v>
      </c>
      <c r="B13" s="41" t="s">
        <v>11</v>
      </c>
      <c r="C13" s="27">
        <f>IF(BD!A13='PL II'!A13,BD!C13+'PL II'!C13,"Código erro")</f>
        <v>0</v>
      </c>
      <c r="D13" s="27">
        <f>IF(BD!A13='PL II'!A13,BD!D13+'PL II'!D13,"Código erro")</f>
        <v>0</v>
      </c>
    </row>
    <row r="14" spans="1:6" ht="15.75">
      <c r="A14" s="42">
        <v>32000</v>
      </c>
      <c r="B14" s="43" t="s">
        <v>12</v>
      </c>
      <c r="C14" s="28">
        <f>IF(BD!A14='PL II'!A14,BD!C14+'PL II'!C14,"Código erro")</f>
        <v>590</v>
      </c>
      <c r="D14" s="28">
        <f>IF(BD!A14='PL II'!A14,BD!D14+'PL II'!D14,"Código erro")</f>
        <v>129</v>
      </c>
    </row>
    <row r="15" spans="1:6" ht="15.75">
      <c r="A15" s="40">
        <v>42100</v>
      </c>
      <c r="B15" s="41" t="s">
        <v>5</v>
      </c>
      <c r="C15" s="27">
        <f>IF(BD!A15='PL II'!A15,BD!C15+'PL II'!C15,"Código erro")</f>
        <v>0</v>
      </c>
      <c r="D15" s="27">
        <f>IF(BD!A15='PL II'!A15,BD!D15+'PL II'!D15,"Código erro")</f>
        <v>0</v>
      </c>
    </row>
    <row r="16" spans="1:6" ht="15.75">
      <c r="A16" s="40">
        <v>42200</v>
      </c>
      <c r="B16" s="41" t="s">
        <v>6</v>
      </c>
      <c r="C16" s="27">
        <f>IF(BD!A16='PL II'!A16,BD!C16+'PL II'!C16,"Código erro")</f>
        <v>0</v>
      </c>
      <c r="D16" s="27">
        <f>IF(BD!A16='PL II'!A16,BD!D16+'PL II'!D16,"Código erro")</f>
        <v>0</v>
      </c>
    </row>
    <row r="17" spans="1:6" ht="15.75">
      <c r="A17" s="40">
        <v>42300</v>
      </c>
      <c r="B17" s="41" t="s">
        <v>7</v>
      </c>
      <c r="C17" s="27">
        <f>IF(BD!A17='PL II'!A17,BD!C17+'PL II'!C17,"Código erro")</f>
        <v>2</v>
      </c>
      <c r="D17" s="27">
        <f>IF(BD!A17='PL II'!A17,BD!D17+'PL II'!D17,"Código erro")</f>
        <v>0</v>
      </c>
    </row>
    <row r="18" spans="1:6" ht="15.75">
      <c r="A18" s="40">
        <v>42400</v>
      </c>
      <c r="B18" s="41" t="s">
        <v>8</v>
      </c>
      <c r="C18" s="27">
        <f>IF(BD!A18='PL II'!A18,BD!C18+'PL II'!C18,"Código erro")</f>
        <v>119</v>
      </c>
      <c r="D18" s="27">
        <f>IF(BD!A18='PL II'!A18,BD!D18+'PL II'!D18,"Código erro")</f>
        <v>62</v>
      </c>
    </row>
    <row r="19" spans="1:6" ht="15.75">
      <c r="A19" s="40">
        <v>42500</v>
      </c>
      <c r="B19" s="41" t="s">
        <v>9</v>
      </c>
      <c r="C19" s="27">
        <f>IF(BD!A19='PL II'!A19,BD!C19+'PL II'!C19,"Código erro")</f>
        <v>328</v>
      </c>
      <c r="D19" s="27">
        <f>IF(BD!A19='PL II'!A19,BD!D19+'PL II'!D19,"Código erro")</f>
        <v>55</v>
      </c>
    </row>
    <row r="20" spans="1:6" ht="15.75">
      <c r="A20" s="40">
        <v>42600</v>
      </c>
      <c r="B20" s="41" t="s">
        <v>10</v>
      </c>
      <c r="C20" s="27">
        <f>IF(BD!A20='PL II'!A20,BD!C20+'PL II'!C20,"Código erro")</f>
        <v>123</v>
      </c>
      <c r="D20" s="27">
        <f>IF(BD!A20='PL II'!A20,BD!D20+'PL II'!D20,"Código erro")</f>
        <v>11</v>
      </c>
    </row>
    <row r="21" spans="1:6" ht="15.75">
      <c r="A21" s="40">
        <v>42700</v>
      </c>
      <c r="B21" s="41" t="s">
        <v>11</v>
      </c>
      <c r="C21" s="27">
        <f>IF(BD!A21='PL II'!A21,BD!C21+'PL II'!C21,"Código erro")</f>
        <v>18</v>
      </c>
      <c r="D21" s="27">
        <f>IF(BD!A21='PL II'!A21,BD!D21+'PL II'!D21,"Código erro")</f>
        <v>1</v>
      </c>
    </row>
    <row r="22" spans="1:6" ht="15.75">
      <c r="A22" s="42">
        <v>33000</v>
      </c>
      <c r="B22" s="43" t="s">
        <v>13</v>
      </c>
      <c r="C22" s="28">
        <f>IF(BD!A22='PL II'!A22,BD!C22+'PL II'!C22,"Código erro")</f>
        <v>10</v>
      </c>
      <c r="D22" s="28">
        <f>IF(BD!A22='PL II'!A22,BD!D22+'PL II'!D22,"Código erro")</f>
        <v>212</v>
      </c>
    </row>
    <row r="23" spans="1:6" ht="15.75">
      <c r="A23" s="40">
        <v>43100</v>
      </c>
      <c r="B23" s="41" t="s">
        <v>5</v>
      </c>
      <c r="C23" s="27">
        <f>IF(BD!A23='PL II'!A23,BD!C23+'PL II'!C23,"Código erro")</f>
        <v>2</v>
      </c>
      <c r="D23" s="27">
        <f>IF(BD!A23='PL II'!A23,BD!D23+'PL II'!D23,"Código erro")</f>
        <v>2</v>
      </c>
    </row>
    <row r="24" spans="1:6" ht="15.75">
      <c r="A24" s="40">
        <v>43200</v>
      </c>
      <c r="B24" s="41" t="s">
        <v>6</v>
      </c>
      <c r="C24" s="27">
        <f>IF(BD!A24='PL II'!A24,BD!C24+'PL II'!C24,"Código erro")</f>
        <v>0</v>
      </c>
      <c r="D24" s="27">
        <f>IF(BD!A24='PL II'!A24,BD!D24+'PL II'!D24,"Código erro")</f>
        <v>0</v>
      </c>
    </row>
    <row r="25" spans="1:6" ht="15.75">
      <c r="A25" s="40">
        <v>43300</v>
      </c>
      <c r="B25" s="41" t="s">
        <v>7</v>
      </c>
      <c r="C25" s="27">
        <f>IF(BD!A25='PL II'!A25,BD!C25+'PL II'!C25,"Código erro")</f>
        <v>1</v>
      </c>
      <c r="D25" s="27">
        <f>IF(BD!A25='PL II'!A25,BD!D25+'PL II'!D25,"Código erro")</f>
        <v>17</v>
      </c>
    </row>
    <row r="26" spans="1:6" s="2" customFormat="1" ht="15.75">
      <c r="A26" s="44">
        <v>43400</v>
      </c>
      <c r="B26" s="45" t="s">
        <v>8</v>
      </c>
      <c r="C26" s="27">
        <f>IF(BD!A26='PL II'!A26,BD!C26+'PL II'!C26,"Código erro")</f>
        <v>1</v>
      </c>
      <c r="D26" s="27">
        <f>IF(BD!A26='PL II'!A26,BD!D26+'PL II'!D26,"Código erro")</f>
        <v>61</v>
      </c>
      <c r="E26" s="35"/>
      <c r="F26" s="35"/>
    </row>
    <row r="27" spans="1:6" ht="15.75">
      <c r="A27" s="40">
        <v>43500</v>
      </c>
      <c r="B27" s="46" t="s">
        <v>9</v>
      </c>
      <c r="C27" s="27">
        <f>IF(BD!A27='PL II'!A27,BD!C27+'PL II'!C27,"Código erro")</f>
        <v>6</v>
      </c>
      <c r="D27" s="27">
        <f>IF(BD!A27='PL II'!A27,BD!D27+'PL II'!D27,"Código erro")</f>
        <v>84</v>
      </c>
    </row>
    <row r="28" spans="1:6" ht="15.75">
      <c r="A28" s="40">
        <v>43600</v>
      </c>
      <c r="B28" s="46" t="s">
        <v>10</v>
      </c>
      <c r="C28" s="27">
        <f>IF(BD!A28='PL II'!A28,BD!C28+'PL II'!C28,"Código erro")</f>
        <v>0</v>
      </c>
      <c r="D28" s="27">
        <f>IF(BD!A28='PL II'!A28,BD!D28+'PL II'!D28,"Código erro")</f>
        <v>39</v>
      </c>
    </row>
    <row r="29" spans="1:6" ht="15.75">
      <c r="A29" s="40">
        <v>43700</v>
      </c>
      <c r="B29" s="46" t="s">
        <v>11</v>
      </c>
      <c r="C29" s="27">
        <f>IF(BD!A29='PL II'!A29,BD!C29+'PL II'!C29,"Código erro")</f>
        <v>0</v>
      </c>
      <c r="D29" s="27">
        <f>IF(BD!A29='PL II'!A29,BD!D29+'PL II'!D29,"Código erro")</f>
        <v>9</v>
      </c>
    </row>
    <row r="30" spans="1:6" ht="15.75"/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2021-01-28T18:47:54Z</cp:lastPrinted>
  <dcterms:created xsi:type="dcterms:W3CDTF">2020-11-24T17:28:35Z</dcterms:created>
  <dcterms:modified xsi:type="dcterms:W3CDTF">2021-02-09T15:11:13Z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